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filterPrivacy="1" codeName="Questa_cartella_di_lavoro" defaultThemeVersion="124226"/>
  <xr:revisionPtr revIDLastSave="0" documentId="13_ncr:1_{E8E82B6F-8827-4231-BF57-1E8EEB14EB3B}" xr6:coauthVersionLast="36" xr6:coauthVersionMax="36" xr10:uidLastSave="{00000000-0000-0000-0000-000000000000}"/>
  <bookViews>
    <workbookView xWindow="0" yWindow="0" windowWidth="23040" windowHeight="6750" xr2:uid="{00000000-000D-0000-FFFF-FFFF00000000}"/>
  </bookViews>
  <sheets>
    <sheet name="Schema offerta econ " sheetId="1" r:id="rId1"/>
    <sheet name="Foglio1" sheetId="2" state="hidden" r:id="rId2"/>
  </sheets>
  <definedNames>
    <definedName name="_xlnm._FilterDatabase" localSheetId="0" hidden="1">'Schema offerta econ '!$A$10:$O$40</definedName>
    <definedName name="_xlnm.Print_Area" localSheetId="0">'Schema offerta econ '!$B$9:$K$56</definedName>
  </definedNames>
  <calcPr calcId="191029"/>
</workbook>
</file>

<file path=xl/calcChain.xml><?xml version="1.0" encoding="utf-8"?>
<calcChain xmlns="http://schemas.openxmlformats.org/spreadsheetml/2006/main">
  <c r="J40" i="1" l="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H40" i="1" l="1"/>
  <c r="K40" i="1" s="1"/>
  <c r="H39" i="1"/>
  <c r="K39" i="1" s="1"/>
  <c r="H38" i="1"/>
  <c r="K38" i="1" s="1"/>
  <c r="H37" i="1"/>
  <c r="K37" i="1" s="1"/>
  <c r="H36" i="1"/>
  <c r="K36" i="1" s="1"/>
  <c r="H35" i="1"/>
  <c r="K35" i="1" s="1"/>
  <c r="H34" i="1"/>
  <c r="K34" i="1" s="1"/>
  <c r="H33" i="1"/>
  <c r="K33" i="1" s="1"/>
  <c r="H32" i="1"/>
  <c r="K32" i="1" s="1"/>
  <c r="H31" i="1"/>
  <c r="K31" i="1" s="1"/>
  <c r="H30" i="1"/>
  <c r="K30" i="1" s="1"/>
  <c r="H29" i="1"/>
  <c r="K29" i="1" s="1"/>
  <c r="H28" i="1"/>
  <c r="K28" i="1" s="1"/>
  <c r="H27" i="1"/>
  <c r="K27" i="1" s="1"/>
  <c r="H26" i="1"/>
  <c r="K26" i="1" s="1"/>
  <c r="H25" i="1"/>
  <c r="K25" i="1" s="1"/>
  <c r="H24" i="1"/>
  <c r="K24" i="1" s="1"/>
  <c r="H23" i="1"/>
  <c r="K23" i="1" s="1"/>
  <c r="H22" i="1"/>
  <c r="K22" i="1" s="1"/>
  <c r="H21" i="1"/>
  <c r="K21" i="1" s="1"/>
  <c r="H20" i="1"/>
  <c r="K20" i="1" s="1"/>
  <c r="H19" i="1"/>
  <c r="K19" i="1" s="1"/>
  <c r="H18" i="1"/>
  <c r="K18" i="1" s="1"/>
  <c r="H17" i="1"/>
  <c r="K17" i="1" s="1"/>
  <c r="H16" i="1"/>
  <c r="K16" i="1" s="1"/>
  <c r="H15" i="1"/>
  <c r="K15" i="1" s="1"/>
  <c r="H14" i="1"/>
  <c r="K14" i="1" s="1"/>
  <c r="H13" i="1"/>
  <c r="K13" i="1" s="1"/>
  <c r="H12" i="1"/>
  <c r="K12" i="1" s="1"/>
  <c r="H11" i="1"/>
  <c r="K11" i="1" s="1"/>
  <c r="C8" i="1" l="1"/>
  <c r="B8" i="1"/>
</calcChain>
</file>

<file path=xl/sharedStrings.xml><?xml version="1.0" encoding="utf-8"?>
<sst xmlns="http://schemas.openxmlformats.org/spreadsheetml/2006/main" count="151" uniqueCount="53">
  <si>
    <t xml:space="preserve">Luogo e data: </t>
  </si>
  <si>
    <t>………………………………………………………………..</t>
  </si>
  <si>
    <r>
      <rPr>
        <b/>
        <sz val="11"/>
        <rFont val="Calibri"/>
        <family val="2"/>
        <scheme val="minor"/>
      </rPr>
      <t>N.B.</t>
    </r>
    <r>
      <rPr>
        <sz val="11"/>
        <rFont val="Calibri"/>
        <family val="2"/>
        <scheme val="minor"/>
      </rPr>
      <t xml:space="preserve"> In caso di raggruppamento, consorzio, G.E.I.E. non ancora costituito, l’offerta economica deve essere sottoscritta digitalmente, pena l’esclusione del costituendo raggruppamento, dal legale rappresentante (o dal soggetto regolarmente munito dei relativi poteri di firma) di ciascuna impresa raggruppanda.</t>
    </r>
  </si>
  <si>
    <t>DOCUMENTO FIRMATO DIGITALMENTE</t>
  </si>
  <si>
    <t>…………………………………………………….</t>
  </si>
  <si>
    <r>
      <rPr>
        <b/>
        <sz val="11"/>
        <rFont val="Calibri"/>
        <family val="2"/>
        <scheme val="minor"/>
      </rPr>
      <t>N.B.</t>
    </r>
    <r>
      <rPr>
        <sz val="11"/>
        <rFont val="Calibri"/>
        <family val="2"/>
        <scheme val="minor"/>
      </rPr>
      <t xml:space="preserve"> Lo schema di offerta economica deve essere compilato, in ogni sua parte (tutte le celle di colore verde), firmato digitalmente dal Legale Rappresentante o procuratore minuto dei relativi poteri. La cella di colore azzurro, corrispondete al prezzo complessivo offerto per il servizio è data dalla somma automatica delle celle corrispondenti al prezzo offerto per ogni singola voce di costo. </t>
    </r>
  </si>
  <si>
    <t xml:space="preserve">Il sottoscritto: .................................................................................................................................. codice fiscale: ...............................................................................................................
nato a: ..................................... il: ....../......./.............. domiciliato per la carica presso la sede societaria, nella sua qualità di: ...................................................................................................
e legale rappresentante dell’Impresa: ....................................................................................................................................................................................................................................
con sede legale in:  .........................................................................................Via/Piazza: ................................................................................................. C.A.P. ...........................................
Telefono:.........................................................................; PEC:.............................................................................................................................................................................................
codice fiscale: .................................................................................................... Partita I.V.A.: ..............................................................................................................................................
</t>
  </si>
  <si>
    <t>Quantità</t>
  </si>
  <si>
    <t>Prezzo unitario a base d'asta</t>
  </si>
  <si>
    <t>Base d'asta</t>
  </si>
  <si>
    <t xml:space="preserve">Sconto % </t>
  </si>
  <si>
    <t>Prezzo unitario offerto</t>
  </si>
  <si>
    <t>Prezzo complessivo offerto</t>
  </si>
  <si>
    <t>BASE D'ASTA</t>
  </si>
  <si>
    <t>30 gg</t>
  </si>
  <si>
    <t>60 gg</t>
  </si>
  <si>
    <t>90 gg</t>
  </si>
  <si>
    <t>120 gg</t>
  </si>
  <si>
    <r>
      <t xml:space="preserve">• non è ammessa offerta pari o superiore alla base d’asta 
• i valori offerti in euro dovranno essere espressi con un numero di cifre decimali dopo la virgola pari a 2 (due); nel caso in cui tali valori dovessero essere espressi con un numero di cifre decimali dopo la virgola superiore a 2 (due), saranno considerate esclusivamente le prime 2 (due) cifre decimali dopo la virgola, senza procedere ad alcun arrotondamento      </t>
    </r>
    <r>
      <rPr>
        <sz val="11"/>
        <color theme="1"/>
        <rFont val="Calibri"/>
        <family val="2"/>
        <scheme val="minor"/>
      </rPr>
      <t xml:space="preserve">                                                                                                                                                                                                                                                                                                                       DICHIARA CHE                                                                                                                                         
• la presente offerta è irrevocabile e impegnativa per 180 giorni dal termine ultimo per la presentazione dell’offerta                                                                                                                                                                                                                                                                                                                                                                             • il prezzo totale offerto è comprensivo di ogni prestazione, fornitura ed onere, necessari a garantire la completa esecuzione a regola d’arte dei lavori oggetto della presente procedura;                                                                                                                                                                                                                                                  • che i prezzi offerti sono remunerativi, onnicomprensivi di quanto serve per il regolare svolgimento delle prestazioni richieste e consentono di assicurare ai lavoratori eventualmente impiegati il trattamento economico e                                                                                                                                                      contributivo minimo previsto dal contratto collettivo nazionale di lavoro vigente.
</t>
    </r>
  </si>
  <si>
    <t>• la presente offerta è irrevocabile e impegnativa per 180 giorni dal termine ultimo per la presentazione dell’offerta                                                                                                                                                                                                                                                                                                                      • il prezzo unitario del prodotto offerto è comprensivo di ogni prestazione, fornitura ed onere, necessari a garantire la completa esecuzione a regola d’arte della fornitura oggetto della presente procedura</t>
  </si>
  <si>
    <t>Costi della manodopera stimati per l'esecuzione</t>
  </si>
  <si>
    <t>Costi della sicurezza aziendali INTERNI dell'operatore</t>
  </si>
  <si>
    <t xml:space="preserve">IMPORTO COMPLESSIVO  OFFERTO </t>
  </si>
  <si>
    <t xml:space="preserve">OFFERTA ECONOMICA PER RDO_Bonifica e certificazione di sicurezza Impianti Aeraulici                                                                                                                </t>
  </si>
  <si>
    <t xml:space="preserve">FORNITURE </t>
  </si>
  <si>
    <t xml:space="preserve">ATTIVITA' </t>
  </si>
  <si>
    <t>IMPIANTO</t>
  </si>
  <si>
    <t>DESTINAZIONE D'USO</t>
  </si>
  <si>
    <t>DESCRIZIONE IMPIANTO</t>
  </si>
  <si>
    <t>CICLO COMPLETO</t>
  </si>
  <si>
    <t>CICLO RIDOTTO</t>
  </si>
  <si>
    <t xml:space="preserve">CDZ 17 </t>
  </si>
  <si>
    <t>ZONA UFFICI</t>
  </si>
  <si>
    <t>UNITA'</t>
  </si>
  <si>
    <t>X</t>
  </si>
  <si>
    <t xml:space="preserve">CANALI </t>
  </si>
  <si>
    <t xml:space="preserve">CDZ 18 </t>
  </si>
  <si>
    <t xml:space="preserve">UTA 1 </t>
  </si>
  <si>
    <t xml:space="preserve">UTA 12 </t>
  </si>
  <si>
    <t xml:space="preserve">UTA 2 </t>
  </si>
  <si>
    <t>CANALE IN USCITA UNITA' (PIANO COPERTURA)</t>
  </si>
  <si>
    <t>CANALE ATRIO I66 (VEDI DISEGNO)</t>
  </si>
  <si>
    <t xml:space="preserve">UTA 3 </t>
  </si>
  <si>
    <t xml:space="preserve">UTA 5N </t>
  </si>
  <si>
    <t>ZONA CLINICA</t>
  </si>
  <si>
    <t xml:space="preserve">UTA 6N </t>
  </si>
  <si>
    <t xml:space="preserve">UTA 7 </t>
  </si>
  <si>
    <t>UTA 14</t>
  </si>
  <si>
    <t>UTA 15</t>
  </si>
  <si>
    <t>ZONA TECNICA</t>
  </si>
  <si>
    <t>UTA 4N</t>
  </si>
  <si>
    <t>ZONA LABORATORI</t>
  </si>
  <si>
    <t>UTA 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</si>
</sst>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43" formatCode="_-* #,##0.00\ _€_-;\-* #,##0.00\ _€_-;_-* &quot;-&quot;??\ _€_-;_-@_-"/>
    <numFmt numFmtId="164" formatCode="#,##0\ &quot;€&quot;;[Red]#,##0\ &quot;€&quot;"/>
    <numFmt numFmtId="165" formatCode="_-* #,##0\ _€_-;\-* #,##0\ _€_-;_-* &quot;-&quot;??\ _€_-;_-@_-"/>
    <numFmt numFmtId="166" formatCode="#,##0.00\ &quot;€&quot;;[Red]#,##0.00\ &quot;€&quot;"/>
  </numFmts>
  <fonts count="23" x14ac:knownFonts="1">
    <font>
      <sz val="11"/>
      <color theme="1"/>
      <name val="Calibri"/>
      <family val="2"/>
      <scheme val="minor"/>
    </font>
    <font>
      <b/>
      <sz val="11"/>
      <color theme="1"/>
      <name val="Calibri"/>
      <family val="2"/>
      <scheme val="minor"/>
    </font>
    <font>
      <sz val="11"/>
      <color rgb="FFFF0000"/>
      <name val="Calibri"/>
      <family val="2"/>
      <scheme val="minor"/>
    </font>
    <font>
      <sz val="11"/>
      <name val="Calibri"/>
      <family val="2"/>
      <scheme val="minor"/>
    </font>
    <font>
      <b/>
      <sz val="11"/>
      <name val="Calibri"/>
      <family val="2"/>
      <scheme val="minor"/>
    </font>
    <font>
      <b/>
      <sz val="11"/>
      <color rgb="FFFF0000"/>
      <name val="Calibri"/>
      <family val="2"/>
      <scheme val="minor"/>
    </font>
    <font>
      <b/>
      <sz val="16"/>
      <color theme="1"/>
      <name val="Calibri"/>
      <family val="2"/>
      <scheme val="minor"/>
    </font>
    <font>
      <b/>
      <sz val="14"/>
      <color theme="1"/>
      <name val="Calibri"/>
      <family val="2"/>
      <scheme val="minor"/>
    </font>
    <font>
      <sz val="14"/>
      <color theme="1"/>
      <name val="Calibri"/>
      <family val="2"/>
      <scheme val="minor"/>
    </font>
    <font>
      <sz val="11"/>
      <color theme="1"/>
      <name val="Calibri"/>
      <family val="2"/>
      <scheme val="minor"/>
    </font>
    <font>
      <b/>
      <sz val="18"/>
      <color theme="0"/>
      <name val="Calibri"/>
      <family val="2"/>
      <scheme val="minor"/>
    </font>
    <font>
      <b/>
      <sz val="18"/>
      <color theme="1"/>
      <name val="Calibri"/>
      <family val="2"/>
      <scheme val="minor"/>
    </font>
    <font>
      <sz val="11"/>
      <color theme="1"/>
      <name val="Calibri"/>
      <family val="2"/>
    </font>
    <font>
      <b/>
      <sz val="18"/>
      <color rgb="FFFF0000"/>
      <name val="Calibri"/>
      <family val="2"/>
      <scheme val="minor"/>
    </font>
    <font>
      <sz val="18"/>
      <color theme="1"/>
      <name val="Calibri"/>
      <family val="2"/>
      <scheme val="minor"/>
    </font>
    <font>
      <sz val="14"/>
      <color theme="1"/>
      <name val="Calibri"/>
      <family val="2"/>
    </font>
    <font>
      <b/>
      <sz val="14"/>
      <color rgb="FFFF0000"/>
      <name val="Calibri"/>
      <family val="2"/>
      <scheme val="minor"/>
    </font>
    <font>
      <sz val="10"/>
      <color rgb="FF000000"/>
      <name val="Times New Roman"/>
      <charset val="204"/>
    </font>
    <font>
      <sz val="9"/>
      <name val="Calibri"/>
      <family val="2"/>
      <scheme val="minor"/>
    </font>
    <font>
      <b/>
      <sz val="8"/>
      <name val="Arial"/>
    </font>
    <font>
      <sz val="10"/>
      <color rgb="FF000000"/>
      <name val="Times New Roman"/>
      <family val="1"/>
    </font>
    <font>
      <sz val="9"/>
      <color rgb="FF000000"/>
      <name val="Calibri"/>
      <family val="2"/>
      <scheme val="minor"/>
    </font>
    <font>
      <sz val="9"/>
      <color theme="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3"/>
        <bgColor indexed="64"/>
      </patternFill>
    </fill>
    <fill>
      <patternFill patternType="solid">
        <fgColor theme="0" tint="-0.14999847407452621"/>
        <bgColor indexed="64"/>
      </patternFill>
    </fill>
    <fill>
      <patternFill patternType="solid">
        <fgColor theme="0" tint="-0.34998626667073579"/>
        <bgColor indexed="64"/>
      </patternFill>
    </fill>
  </fills>
  <borders count="19">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diagonal/>
    </border>
  </borders>
  <cellStyleXfs count="7">
    <xf numFmtId="0" fontId="0" fillId="0" borderId="0"/>
    <xf numFmtId="43" fontId="9" fillId="0" borderId="0" applyFont="0" applyFill="0" applyBorder="0" applyAlignment="0" applyProtection="0"/>
    <xf numFmtId="9" fontId="9" fillId="0" borderId="0" applyFont="0" applyFill="0" applyBorder="0" applyAlignment="0" applyProtection="0"/>
    <xf numFmtId="44" fontId="9" fillId="0" borderId="0" applyFont="0" applyFill="0" applyBorder="0" applyAlignment="0" applyProtection="0"/>
    <xf numFmtId="0" fontId="9" fillId="0" borderId="0"/>
    <xf numFmtId="0" fontId="17" fillId="0" borderId="0"/>
    <xf numFmtId="0" fontId="20" fillId="0" borderId="0"/>
  </cellStyleXfs>
  <cellXfs count="86">
    <xf numFmtId="0" fontId="0" fillId="0" borderId="0" xfId="0"/>
    <xf numFmtId="0" fontId="0" fillId="0" borderId="0" xfId="0" applyProtection="1"/>
    <xf numFmtId="0" fontId="2" fillId="0" borderId="0" xfId="0" applyFont="1" applyProtection="1"/>
    <xf numFmtId="0" fontId="3" fillId="0" borderId="0" xfId="0" applyFont="1" applyProtection="1"/>
    <xf numFmtId="0" fontId="0" fillId="0" borderId="0" xfId="0" applyFont="1" applyProtection="1"/>
    <xf numFmtId="0" fontId="5" fillId="0" borderId="0" xfId="0" applyFont="1" applyAlignment="1" applyProtection="1">
      <alignment horizontal="left"/>
    </xf>
    <xf numFmtId="0" fontId="4" fillId="0" borderId="0" xfId="0" applyFont="1" applyAlignment="1" applyProtection="1">
      <alignment horizontal="center"/>
    </xf>
    <xf numFmtId="0" fontId="4" fillId="0" borderId="0" xfId="0" applyFont="1" applyAlignment="1" applyProtection="1">
      <alignment horizontal="right"/>
    </xf>
    <xf numFmtId="0" fontId="1" fillId="0" borderId="0" xfId="0" applyFont="1" applyFill="1" applyBorder="1" applyAlignment="1" applyProtection="1">
      <alignment horizontal="center" vertical="center" wrapText="1"/>
    </xf>
    <xf numFmtId="0" fontId="0" fillId="0" borderId="0" xfId="0" applyFill="1" applyProtection="1"/>
    <xf numFmtId="0" fontId="1" fillId="0" borderId="0" xfId="0" applyFont="1" applyFill="1" applyBorder="1" applyAlignment="1" applyProtection="1">
      <alignment horizontal="left" vertical="center" wrapText="1"/>
    </xf>
    <xf numFmtId="0" fontId="6" fillId="0" borderId="0" xfId="0" applyFont="1" applyBorder="1" applyAlignment="1" applyProtection="1">
      <alignment vertical="center" wrapText="1"/>
    </xf>
    <xf numFmtId="0" fontId="7" fillId="0" borderId="0" xfId="0" applyFont="1" applyFill="1" applyBorder="1" applyAlignment="1" applyProtection="1">
      <alignment wrapText="1"/>
      <protection locked="0"/>
    </xf>
    <xf numFmtId="0" fontId="0" fillId="0" borderId="0" xfId="0" applyFill="1" applyBorder="1" applyAlignment="1" applyProtection="1">
      <alignment wrapText="1"/>
    </xf>
    <xf numFmtId="0" fontId="8" fillId="0" borderId="0" xfId="0" applyFont="1" applyFill="1" applyBorder="1" applyAlignment="1" applyProtection="1">
      <alignment vertical="center" wrapText="1"/>
    </xf>
    <xf numFmtId="0" fontId="3" fillId="0" borderId="0" xfId="0" applyFont="1" applyAlignment="1" applyProtection="1">
      <alignment vertical="center" wrapText="1"/>
    </xf>
    <xf numFmtId="0" fontId="3" fillId="0" borderId="0" xfId="0" applyFont="1" applyAlignment="1" applyProtection="1">
      <alignment vertical="top" wrapText="1"/>
    </xf>
    <xf numFmtId="9" fontId="5" fillId="0" borderId="0" xfId="0" applyNumberFormat="1" applyFont="1" applyFill="1" applyBorder="1" applyAlignment="1" applyProtection="1">
      <alignment horizontal="center" vertical="center" wrapText="1"/>
    </xf>
    <xf numFmtId="0" fontId="3" fillId="0" borderId="0" xfId="0" applyFont="1" applyProtection="1">
      <protection locked="0"/>
    </xf>
    <xf numFmtId="0" fontId="3" fillId="0" borderId="0" xfId="0" applyFont="1" applyAlignment="1" applyProtection="1">
      <alignment horizontal="center"/>
      <protection locked="0"/>
    </xf>
    <xf numFmtId="0" fontId="10" fillId="4" borderId="6" xfId="0" applyFont="1" applyFill="1" applyBorder="1" applyAlignment="1">
      <alignment wrapText="1"/>
    </xf>
    <xf numFmtId="164" fontId="10" fillId="4" borderId="9" xfId="1" applyNumberFormat="1" applyFont="1" applyFill="1" applyBorder="1" applyAlignment="1">
      <alignment wrapText="1"/>
    </xf>
    <xf numFmtId="164" fontId="10" fillId="4" borderId="5" xfId="1" applyNumberFormat="1" applyFont="1" applyFill="1" applyBorder="1" applyAlignment="1">
      <alignment wrapText="1"/>
    </xf>
    <xf numFmtId="43" fontId="10" fillId="4" borderId="5" xfId="1" applyFont="1" applyFill="1" applyBorder="1" applyAlignment="1">
      <alignment wrapText="1"/>
    </xf>
    <xf numFmtId="165" fontId="10" fillId="4" borderId="5" xfId="1" applyNumberFormat="1" applyFont="1" applyFill="1" applyBorder="1" applyAlignment="1">
      <alignment wrapText="1"/>
    </xf>
    <xf numFmtId="165" fontId="10" fillId="4" borderId="8" xfId="1" applyNumberFormat="1" applyFont="1" applyFill="1" applyBorder="1" applyAlignment="1">
      <alignment wrapText="1"/>
    </xf>
    <xf numFmtId="0" fontId="0" fillId="0" borderId="0" xfId="0" applyBorder="1" applyAlignment="1" applyProtection="1">
      <alignment horizontal="center" wrapText="1"/>
    </xf>
    <xf numFmtId="0" fontId="1" fillId="0" borderId="0" xfId="0" applyFont="1" applyBorder="1"/>
    <xf numFmtId="0" fontId="12" fillId="0" borderId="0" xfId="0" applyFont="1" applyBorder="1" applyAlignment="1">
      <alignment horizontal="center" vertical="center" wrapText="1"/>
    </xf>
    <xf numFmtId="0" fontId="0" fillId="0" borderId="0" xfId="4" applyFont="1" applyBorder="1" applyAlignment="1">
      <alignment horizontal="center" vertical="center"/>
    </xf>
    <xf numFmtId="44" fontId="0" fillId="0" borderId="0" xfId="3" applyFont="1" applyBorder="1" applyAlignment="1">
      <alignment horizontal="center" vertical="center"/>
    </xf>
    <xf numFmtId="44" fontId="0" fillId="0" borderId="0" xfId="3" applyNumberFormat="1" applyFont="1" applyBorder="1" applyAlignment="1">
      <alignment horizontal="center" vertical="center"/>
    </xf>
    <xf numFmtId="0" fontId="13" fillId="0" borderId="4" xfId="0" applyFont="1" applyBorder="1" applyAlignment="1">
      <alignment horizontal="center" vertical="center"/>
    </xf>
    <xf numFmtId="0" fontId="11" fillId="0" borderId="4" xfId="0" applyFont="1" applyBorder="1" applyAlignment="1">
      <alignment horizontal="center" vertical="center"/>
    </xf>
    <xf numFmtId="44" fontId="14" fillId="0" borderId="4" xfId="3" applyFont="1" applyBorder="1" applyAlignment="1">
      <alignment horizontal="center" vertical="center"/>
    </xf>
    <xf numFmtId="0" fontId="8" fillId="0" borderId="0" xfId="0" applyFont="1"/>
    <xf numFmtId="44" fontId="8" fillId="0" borderId="4" xfId="3" applyFont="1" applyBorder="1" applyAlignment="1">
      <alignment horizontal="left" vertical="top"/>
    </xf>
    <xf numFmtId="44" fontId="8" fillId="0" borderId="4" xfId="3" applyNumberFormat="1" applyFont="1" applyBorder="1" applyAlignment="1">
      <alignment horizontal="left" vertical="top"/>
    </xf>
    <xf numFmtId="0" fontId="11" fillId="6" borderId="4" xfId="0" applyFont="1" applyFill="1" applyBorder="1" applyAlignment="1">
      <alignment horizontal="center" vertical="center"/>
    </xf>
    <xf numFmtId="0" fontId="15" fillId="0" borderId="4" xfId="4" applyFont="1" applyBorder="1" applyAlignment="1">
      <alignment horizontal="left" vertical="top" wrapText="1"/>
    </xf>
    <xf numFmtId="0" fontId="0" fillId="0" borderId="0" xfId="0" applyAlignment="1" applyProtection="1">
      <alignment horizontal="center"/>
    </xf>
    <xf numFmtId="0" fontId="0" fillId="0" borderId="0" xfId="0" applyFont="1" applyAlignment="1" applyProtection="1">
      <alignment horizontal="center"/>
    </xf>
    <xf numFmtId="0" fontId="2" fillId="0" borderId="0" xfId="0" applyFont="1" applyAlignment="1" applyProtection="1">
      <alignment horizontal="center"/>
    </xf>
    <xf numFmtId="0" fontId="3" fillId="0" borderId="0" xfId="0" applyFont="1" applyAlignment="1" applyProtection="1">
      <alignment horizontal="center"/>
    </xf>
    <xf numFmtId="0" fontId="11" fillId="3" borderId="4" xfId="0" applyFont="1" applyFill="1" applyBorder="1" applyAlignment="1">
      <alignment horizontal="center" vertical="center"/>
    </xf>
    <xf numFmtId="166" fontId="14" fillId="3" borderId="4" xfId="0" applyNumberFormat="1" applyFont="1" applyFill="1" applyBorder="1" applyAlignment="1" applyProtection="1">
      <alignment horizontal="center" vertical="center" wrapText="1"/>
    </xf>
    <xf numFmtId="0" fontId="18" fillId="0" borderId="10" xfId="5" applyFont="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4" xfId="0" applyBorder="1" applyAlignment="1">
      <alignment horizontal="center" vertical="center"/>
    </xf>
    <xf numFmtId="0" fontId="18" fillId="0" borderId="13" xfId="5" applyFont="1" applyBorder="1" applyAlignment="1">
      <alignment horizontal="center" vertical="center"/>
    </xf>
    <xf numFmtId="0" fontId="19" fillId="0" borderId="4" xfId="5" applyFont="1" applyFill="1" applyBorder="1" applyAlignment="1">
      <alignment horizontal="center" vertical="center"/>
    </xf>
    <xf numFmtId="0" fontId="0" fillId="0" borderId="14" xfId="0" applyBorder="1" applyAlignment="1">
      <alignment horizontal="center" vertical="center"/>
    </xf>
    <xf numFmtId="0" fontId="0" fillId="0" borderId="14" xfId="0" applyFill="1" applyBorder="1" applyAlignment="1">
      <alignment horizontal="center" vertical="center"/>
    </xf>
    <xf numFmtId="0" fontId="21" fillId="0" borderId="13" xfId="6" applyFont="1" applyBorder="1" applyAlignment="1">
      <alignment horizontal="center" vertical="center"/>
    </xf>
    <xf numFmtId="0" fontId="22" fillId="0" borderId="13" xfId="0" applyFont="1" applyBorder="1" applyAlignment="1">
      <alignment horizontal="center" vertical="center"/>
    </xf>
    <xf numFmtId="0" fontId="22" fillId="0" borderId="13" xfId="0" applyFont="1" applyFill="1" applyBorder="1" applyAlignment="1">
      <alignment horizontal="center" vertical="center"/>
    </xf>
    <xf numFmtId="0" fontId="0" fillId="0" borderId="4" xfId="0" applyFill="1" applyBorder="1" applyAlignment="1">
      <alignment horizontal="center" vertical="center"/>
    </xf>
    <xf numFmtId="0" fontId="22" fillId="0" borderId="15" xfId="0" applyFont="1" applyFill="1" applyBorder="1" applyAlignment="1">
      <alignment horizontal="center" vertical="center"/>
    </xf>
    <xf numFmtId="0" fontId="0" fillId="0" borderId="16" xfId="0" applyFill="1"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4" xfId="0" applyBorder="1"/>
    <xf numFmtId="0" fontId="11" fillId="3" borderId="0" xfId="0" applyFont="1" applyFill="1" applyBorder="1" applyAlignment="1">
      <alignment horizontal="center" vertical="center"/>
    </xf>
    <xf numFmtId="166" fontId="14" fillId="3" borderId="0" xfId="0" applyNumberFormat="1" applyFont="1" applyFill="1" applyBorder="1" applyAlignment="1" applyProtection="1">
      <alignment horizontal="center" vertical="center" wrapText="1"/>
    </xf>
    <xf numFmtId="0" fontId="6" fillId="0" borderId="0" xfId="0" applyFont="1" applyBorder="1" applyAlignment="1" applyProtection="1">
      <alignment horizontal="center" vertical="center" wrapText="1"/>
      <protection locked="0"/>
    </xf>
    <xf numFmtId="0" fontId="7" fillId="3" borderId="0" xfId="0" applyFont="1" applyFill="1" applyBorder="1" applyAlignment="1" applyProtection="1">
      <alignment horizontal="left" vertical="top" wrapText="1"/>
      <protection locked="0"/>
    </xf>
    <xf numFmtId="0" fontId="8" fillId="5" borderId="0" xfId="0" applyFont="1" applyFill="1" applyBorder="1" applyAlignment="1" applyProtection="1">
      <alignment horizontal="left" vertical="top" wrapText="1"/>
      <protection locked="0"/>
    </xf>
    <xf numFmtId="164" fontId="10" fillId="4" borderId="18" xfId="1" applyNumberFormat="1" applyFont="1" applyFill="1" applyBorder="1" applyAlignment="1">
      <alignment wrapText="1"/>
    </xf>
    <xf numFmtId="44" fontId="0" fillId="0" borderId="0" xfId="0" applyNumberFormat="1" applyFill="1" applyProtection="1"/>
    <xf numFmtId="43" fontId="0" fillId="0" borderId="0" xfId="1" applyFont="1" applyProtection="1"/>
    <xf numFmtId="43" fontId="0" fillId="0" borderId="0" xfId="0" applyNumberFormat="1" applyProtection="1"/>
    <xf numFmtId="9" fontId="16" fillId="2" borderId="7" xfId="2" applyFont="1" applyFill="1" applyBorder="1" applyAlignment="1" applyProtection="1">
      <alignment horizontal="center" vertical="center" wrapText="1"/>
      <protection locked="0"/>
    </xf>
    <xf numFmtId="9" fontId="16" fillId="2" borderId="5" xfId="2" applyFont="1" applyFill="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3" fillId="0" borderId="3" xfId="0" applyFont="1" applyBorder="1" applyAlignment="1" applyProtection="1">
      <alignment horizontal="left" vertical="top" wrapText="1"/>
    </xf>
    <xf numFmtId="0" fontId="3" fillId="0" borderId="1" xfId="0" applyFont="1" applyBorder="1" applyAlignment="1" applyProtection="1">
      <alignment horizontal="left" vertical="top" wrapText="1"/>
    </xf>
    <xf numFmtId="0" fontId="3" fillId="0" borderId="2" xfId="0" applyFont="1" applyBorder="1" applyAlignment="1" applyProtection="1">
      <alignment horizontal="left" vertical="top" wrapText="1"/>
    </xf>
    <xf numFmtId="0" fontId="8" fillId="5" borderId="3" xfId="0" applyFont="1" applyFill="1" applyBorder="1" applyAlignment="1" applyProtection="1">
      <alignment horizontal="left" vertical="top" wrapText="1"/>
      <protection locked="0"/>
    </xf>
    <xf numFmtId="0" fontId="8" fillId="5" borderId="1" xfId="0" applyFont="1" applyFill="1" applyBorder="1" applyAlignment="1" applyProtection="1">
      <alignment horizontal="left" vertical="top" wrapText="1"/>
      <protection locked="0"/>
    </xf>
    <xf numFmtId="0" fontId="8" fillId="5" borderId="2" xfId="0" applyFont="1" applyFill="1" applyBorder="1" applyAlignment="1" applyProtection="1">
      <alignment horizontal="left" vertical="top" wrapText="1"/>
      <protection locked="0"/>
    </xf>
    <xf numFmtId="0" fontId="7" fillId="3" borderId="3" xfId="0" applyFont="1" applyFill="1" applyBorder="1" applyAlignment="1" applyProtection="1">
      <alignment horizontal="left" vertical="top" wrapText="1"/>
      <protection locked="0"/>
    </xf>
    <xf numFmtId="0" fontId="7" fillId="3" borderId="1" xfId="0" applyFont="1" applyFill="1" applyBorder="1" applyAlignment="1" applyProtection="1">
      <alignment horizontal="left" vertical="top" wrapText="1"/>
      <protection locked="0"/>
    </xf>
    <xf numFmtId="0" fontId="7" fillId="3" borderId="2" xfId="0" applyFont="1" applyFill="1" applyBorder="1" applyAlignment="1" applyProtection="1">
      <alignment horizontal="left" vertical="top" wrapText="1"/>
      <protection locked="0"/>
    </xf>
  </cellXfs>
  <cellStyles count="7">
    <cellStyle name="Migliaia" xfId="1" builtinId="3"/>
    <cellStyle name="Normale" xfId="0" builtinId="0"/>
    <cellStyle name="Normale 2" xfId="4" xr:uid="{61271011-E007-43A7-A30D-9971851CD978}"/>
    <cellStyle name="Normale 2 2" xfId="5" xr:uid="{437888C6-9507-4B83-955D-3D7A3420CE3C}"/>
    <cellStyle name="Normale 3" xfId="6" xr:uid="{59386F97-58CD-4376-B20F-3D4ADFB4ABD1}"/>
    <cellStyle name="Percentuale" xfId="2" builtinId="5"/>
    <cellStyle name="Valuta" xfId="3" builtin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pageSetUpPr fitToPage="1"/>
  </sheetPr>
  <dimension ref="A1:K54"/>
  <sheetViews>
    <sheetView showGridLines="0" tabSelected="1" topLeftCell="A5" zoomScale="78" zoomScaleNormal="78" workbookViewId="0">
      <selection activeCell="H21" sqref="H21"/>
    </sheetView>
  </sheetViews>
  <sheetFormatPr defaultColWidth="8.85546875" defaultRowHeight="15" x14ac:dyDescent="0.25"/>
  <cols>
    <col min="1" max="1" width="33.7109375" style="1" customWidth="1"/>
    <col min="2" max="2" width="39.42578125" style="1" bestFit="1" customWidth="1"/>
    <col min="3" max="3" width="76.28515625" style="1" customWidth="1"/>
    <col min="4" max="4" width="30.85546875" style="1" customWidth="1"/>
    <col min="5" max="5" width="16.140625" style="40" customWidth="1"/>
    <col min="6" max="6" width="45" style="1" bestFit="1" customWidth="1"/>
    <col min="7" max="7" width="27.5703125" style="1" customWidth="1"/>
    <col min="8" max="8" width="21.42578125" style="1" bestFit="1" customWidth="1"/>
    <col min="9" max="9" width="21.140625" style="1" bestFit="1" customWidth="1"/>
    <col min="10" max="10" width="34.7109375" style="1" bestFit="1" customWidth="1"/>
    <col min="11" max="11" width="35.28515625" style="1" bestFit="1" customWidth="1"/>
    <col min="12" max="12" width="12.42578125" style="1" bestFit="1" customWidth="1"/>
    <col min="13" max="13" width="8.85546875" style="1"/>
    <col min="14" max="14" width="11.28515625" style="1" bestFit="1" customWidth="1"/>
    <col min="15" max="15" width="12.42578125" style="1" bestFit="1" customWidth="1"/>
    <col min="16" max="16384" width="8.85546875" style="1"/>
  </cols>
  <sheetData>
    <row r="1" spans="1:11" ht="48" customHeight="1" thickBot="1" x14ac:dyDescent="0.3">
      <c r="A1" s="74" t="s">
        <v>23</v>
      </c>
      <c r="B1" s="75"/>
      <c r="C1" s="75"/>
      <c r="D1" s="75"/>
      <c r="E1" s="75"/>
      <c r="F1" s="76"/>
      <c r="G1" s="65"/>
      <c r="H1" s="11"/>
      <c r="I1" s="11"/>
    </row>
    <row r="2" spans="1:11" ht="135.6" customHeight="1" thickBot="1" x14ac:dyDescent="0.35">
      <c r="A2" s="83" t="s">
        <v>6</v>
      </c>
      <c r="B2" s="84"/>
      <c r="C2" s="84"/>
      <c r="D2" s="84"/>
      <c r="E2" s="84"/>
      <c r="F2" s="85"/>
      <c r="G2" s="66"/>
      <c r="H2" s="12"/>
      <c r="I2" s="12"/>
    </row>
    <row r="3" spans="1:11" ht="148.9" customHeight="1" thickBot="1" x14ac:dyDescent="0.3">
      <c r="A3" s="80" t="s">
        <v>18</v>
      </c>
      <c r="B3" s="81"/>
      <c r="C3" s="81"/>
      <c r="D3" s="81"/>
      <c r="E3" s="81"/>
      <c r="F3" s="82"/>
      <c r="G3" s="67"/>
      <c r="H3" s="13"/>
      <c r="I3" s="13"/>
    </row>
    <row r="4" spans="1:11" ht="49.15" customHeight="1" thickBot="1" x14ac:dyDescent="0.3">
      <c r="A4" s="80" t="s">
        <v>19</v>
      </c>
      <c r="B4" s="81"/>
      <c r="C4" s="81"/>
      <c r="D4" s="81"/>
      <c r="E4" s="81"/>
      <c r="F4" s="82"/>
      <c r="G4" s="67"/>
      <c r="H4" s="14"/>
      <c r="I4" s="14"/>
    </row>
    <row r="5" spans="1:11" ht="32.450000000000003" customHeight="1" x14ac:dyDescent="0.25">
      <c r="A5" s="26"/>
      <c r="B5" s="26"/>
      <c r="C5" s="26"/>
      <c r="D5" s="26"/>
      <c r="E5" s="26"/>
      <c r="F5" s="26"/>
      <c r="G5" s="26"/>
      <c r="H5" s="14"/>
      <c r="I5" s="14"/>
    </row>
    <row r="6" spans="1:11" ht="23.25" x14ac:dyDescent="0.25">
      <c r="A6" s="32"/>
      <c r="E6" s="26"/>
    </row>
    <row r="7" spans="1:11" ht="23.25" x14ac:dyDescent="0.25">
      <c r="A7" s="38" t="s">
        <v>24</v>
      </c>
      <c r="B7" s="38" t="s">
        <v>13</v>
      </c>
      <c r="C7" s="44" t="s">
        <v>22</v>
      </c>
      <c r="D7" s="63"/>
      <c r="E7" s="26"/>
      <c r="H7" s="70"/>
      <c r="I7" s="71"/>
      <c r="J7" s="71"/>
    </row>
    <row r="8" spans="1:11" ht="23.25" x14ac:dyDescent="0.25">
      <c r="A8" s="33" t="s">
        <v>25</v>
      </c>
      <c r="B8" s="34">
        <f>+SUM('Schema offerta econ '!H11:H40)</f>
        <v>70647.5</v>
      </c>
      <c r="C8" s="45">
        <f>+SUM(K11:K40)</f>
        <v>69941.01999999999</v>
      </c>
      <c r="D8" s="64"/>
      <c r="E8" s="26"/>
    </row>
    <row r="9" spans="1:11" s="9" customFormat="1" ht="15.75" thickBot="1" x14ac:dyDescent="0.3">
      <c r="B9" s="10"/>
      <c r="C9" s="10"/>
      <c r="D9" s="10"/>
      <c r="E9" s="17"/>
      <c r="F9" s="10"/>
      <c r="G9" s="10"/>
      <c r="H9" s="69"/>
      <c r="K9" s="8"/>
    </row>
    <row r="10" spans="1:11" s="9" customFormat="1" ht="47.25" thickBot="1" x14ac:dyDescent="0.4">
      <c r="A10" s="20" t="s">
        <v>26</v>
      </c>
      <c r="B10" s="20" t="s">
        <v>27</v>
      </c>
      <c r="C10" s="20" t="s">
        <v>28</v>
      </c>
      <c r="D10" s="20" t="s">
        <v>29</v>
      </c>
      <c r="E10" s="20" t="s">
        <v>30</v>
      </c>
      <c r="F10" s="21" t="s">
        <v>8</v>
      </c>
      <c r="G10" s="68" t="s">
        <v>7</v>
      </c>
      <c r="H10" s="22" t="s">
        <v>9</v>
      </c>
      <c r="I10" s="23" t="s">
        <v>10</v>
      </c>
      <c r="J10" s="24" t="s">
        <v>11</v>
      </c>
      <c r="K10" s="25" t="s">
        <v>12</v>
      </c>
    </row>
    <row r="11" spans="1:11" s="9" customFormat="1" ht="15.75" customHeight="1" x14ac:dyDescent="0.25">
      <c r="A11" s="46" t="s">
        <v>31</v>
      </c>
      <c r="B11" s="47" t="s">
        <v>32</v>
      </c>
      <c r="C11" s="47" t="s">
        <v>33</v>
      </c>
      <c r="D11" s="47" t="s">
        <v>34</v>
      </c>
      <c r="E11" s="48"/>
      <c r="F11" s="62">
        <v>1650</v>
      </c>
      <c r="G11" s="49">
        <v>1</v>
      </c>
      <c r="H11" s="37">
        <f>+F11*G11</f>
        <v>1650</v>
      </c>
      <c r="I11" s="72">
        <v>0.01</v>
      </c>
      <c r="J11" s="36">
        <f>+TRUNC(F11-(F11*I$11),2)</f>
        <v>1633.5</v>
      </c>
      <c r="K11" s="36">
        <f>+TRUNC(H11-(H11*I$11),2)</f>
        <v>1633.5</v>
      </c>
    </row>
    <row r="12" spans="1:11" s="9" customFormat="1" ht="15.75" customHeight="1" x14ac:dyDescent="0.25">
      <c r="A12" s="50" t="s">
        <v>31</v>
      </c>
      <c r="B12" s="49" t="s">
        <v>32</v>
      </c>
      <c r="C12" s="49" t="s">
        <v>35</v>
      </c>
      <c r="D12" s="51" t="s">
        <v>34</v>
      </c>
      <c r="E12" s="52"/>
      <c r="F12" s="62">
        <v>55</v>
      </c>
      <c r="G12" s="49">
        <v>5</v>
      </c>
      <c r="H12" s="37">
        <f t="shared" ref="H12:H40" si="0">+F12*G12</f>
        <v>275</v>
      </c>
      <c r="I12" s="73"/>
      <c r="J12" s="36">
        <f t="shared" ref="J12:J40" si="1">+TRUNC(F12-(F12*I$11),2)</f>
        <v>54.45</v>
      </c>
      <c r="K12" s="36">
        <f t="shared" ref="K12:K40" si="2">+TRUNC(H12-(H12*I$11),2)</f>
        <v>272.25</v>
      </c>
    </row>
    <row r="13" spans="1:11" s="9" customFormat="1" ht="15.75" customHeight="1" x14ac:dyDescent="0.25">
      <c r="A13" s="50" t="s">
        <v>36</v>
      </c>
      <c r="B13" s="49" t="s">
        <v>32</v>
      </c>
      <c r="C13" s="49" t="s">
        <v>33</v>
      </c>
      <c r="D13" s="49" t="s">
        <v>34</v>
      </c>
      <c r="E13" s="52"/>
      <c r="F13" s="62">
        <v>1650</v>
      </c>
      <c r="G13" s="49">
        <v>1</v>
      </c>
      <c r="H13" s="37">
        <f t="shared" si="0"/>
        <v>1650</v>
      </c>
      <c r="I13" s="73"/>
      <c r="J13" s="36">
        <f t="shared" si="1"/>
        <v>1633.5</v>
      </c>
      <c r="K13" s="36">
        <f t="shared" si="2"/>
        <v>1633.5</v>
      </c>
    </row>
    <row r="14" spans="1:11" s="9" customFormat="1" ht="15.75" customHeight="1" x14ac:dyDescent="0.25">
      <c r="A14" s="50" t="s">
        <v>36</v>
      </c>
      <c r="B14" s="49" t="s">
        <v>32</v>
      </c>
      <c r="C14" s="49" t="s">
        <v>35</v>
      </c>
      <c r="D14" s="49" t="s">
        <v>34</v>
      </c>
      <c r="E14" s="53"/>
      <c r="F14" s="62">
        <v>55</v>
      </c>
      <c r="G14" s="49">
        <v>5</v>
      </c>
      <c r="H14" s="37">
        <f t="shared" si="0"/>
        <v>275</v>
      </c>
      <c r="I14" s="73"/>
      <c r="J14" s="36">
        <f t="shared" si="1"/>
        <v>54.45</v>
      </c>
      <c r="K14" s="36">
        <f t="shared" si="2"/>
        <v>272.25</v>
      </c>
    </row>
    <row r="15" spans="1:11" s="9" customFormat="1" ht="15.75" customHeight="1" x14ac:dyDescent="0.25">
      <c r="A15" s="54" t="s">
        <v>37</v>
      </c>
      <c r="B15" s="49" t="s">
        <v>32</v>
      </c>
      <c r="C15" s="49" t="s">
        <v>33</v>
      </c>
      <c r="D15" s="49" t="s">
        <v>34</v>
      </c>
      <c r="E15" s="52"/>
      <c r="F15" s="62">
        <v>2530</v>
      </c>
      <c r="G15" s="49">
        <v>1</v>
      </c>
      <c r="H15" s="37">
        <f t="shared" si="0"/>
        <v>2530</v>
      </c>
      <c r="I15" s="73"/>
      <c r="J15" s="36">
        <f t="shared" si="1"/>
        <v>2504.6999999999998</v>
      </c>
      <c r="K15" s="36">
        <f t="shared" si="2"/>
        <v>2504.6999999999998</v>
      </c>
    </row>
    <row r="16" spans="1:11" s="9" customFormat="1" ht="15.75" customHeight="1" x14ac:dyDescent="0.25">
      <c r="A16" s="55" t="s">
        <v>37</v>
      </c>
      <c r="B16" s="49" t="s">
        <v>32</v>
      </c>
      <c r="C16" s="49" t="s">
        <v>35</v>
      </c>
      <c r="D16" s="49" t="s">
        <v>34</v>
      </c>
      <c r="E16" s="52"/>
      <c r="F16" s="62">
        <v>55</v>
      </c>
      <c r="G16" s="49">
        <v>40</v>
      </c>
      <c r="H16" s="37">
        <f t="shared" si="0"/>
        <v>2200</v>
      </c>
      <c r="I16" s="73"/>
      <c r="J16" s="36">
        <f t="shared" si="1"/>
        <v>54.45</v>
      </c>
      <c r="K16" s="36">
        <f t="shared" si="2"/>
        <v>2178</v>
      </c>
    </row>
    <row r="17" spans="1:11" s="9" customFormat="1" ht="15.75" customHeight="1" x14ac:dyDescent="0.25">
      <c r="A17" s="50" t="s">
        <v>38</v>
      </c>
      <c r="B17" s="49" t="s">
        <v>32</v>
      </c>
      <c r="C17" s="49" t="s">
        <v>33</v>
      </c>
      <c r="D17" s="49" t="s">
        <v>34</v>
      </c>
      <c r="E17" s="52"/>
      <c r="F17" s="62">
        <v>2530</v>
      </c>
      <c r="G17" s="49">
        <v>1</v>
      </c>
      <c r="H17" s="37">
        <f t="shared" si="0"/>
        <v>2530</v>
      </c>
      <c r="I17" s="73"/>
      <c r="J17" s="36">
        <f t="shared" si="1"/>
        <v>2504.6999999999998</v>
      </c>
      <c r="K17" s="36">
        <f t="shared" si="2"/>
        <v>2504.6999999999998</v>
      </c>
    </row>
    <row r="18" spans="1:11" s="9" customFormat="1" ht="15.75" customHeight="1" x14ac:dyDescent="0.25">
      <c r="A18" s="55" t="s">
        <v>38</v>
      </c>
      <c r="B18" s="49" t="s">
        <v>32</v>
      </c>
      <c r="C18" s="49" t="s">
        <v>35</v>
      </c>
      <c r="D18" s="49" t="s">
        <v>34</v>
      </c>
      <c r="E18" s="53"/>
      <c r="F18" s="62">
        <v>55</v>
      </c>
      <c r="G18" s="49">
        <v>110</v>
      </c>
      <c r="H18" s="37">
        <f t="shared" si="0"/>
        <v>6050</v>
      </c>
      <c r="I18" s="73"/>
      <c r="J18" s="36">
        <f t="shared" si="1"/>
        <v>54.45</v>
      </c>
      <c r="K18" s="36">
        <f t="shared" si="2"/>
        <v>5989.5</v>
      </c>
    </row>
    <row r="19" spans="1:11" s="9" customFormat="1" ht="15.75" customHeight="1" x14ac:dyDescent="0.25">
      <c r="A19" s="50" t="s">
        <v>39</v>
      </c>
      <c r="B19" s="49" t="s">
        <v>32</v>
      </c>
      <c r="C19" s="49" t="s">
        <v>33</v>
      </c>
      <c r="D19" s="49" t="s">
        <v>34</v>
      </c>
      <c r="E19" s="52"/>
      <c r="F19" s="62">
        <v>3850</v>
      </c>
      <c r="G19" s="49">
        <v>1</v>
      </c>
      <c r="H19" s="37">
        <f t="shared" si="0"/>
        <v>3850</v>
      </c>
      <c r="I19" s="73"/>
      <c r="J19" s="36">
        <f t="shared" si="1"/>
        <v>3811.5</v>
      </c>
      <c r="K19" s="36">
        <f t="shared" si="2"/>
        <v>3811.5</v>
      </c>
    </row>
    <row r="20" spans="1:11" s="9" customFormat="1" ht="15.75" customHeight="1" x14ac:dyDescent="0.25">
      <c r="A20" s="55" t="s">
        <v>39</v>
      </c>
      <c r="B20" s="49" t="s">
        <v>32</v>
      </c>
      <c r="C20" s="49" t="s">
        <v>40</v>
      </c>
      <c r="D20" s="49" t="s">
        <v>34</v>
      </c>
      <c r="E20" s="53"/>
      <c r="F20" s="62">
        <v>55</v>
      </c>
      <c r="G20" s="49">
        <v>10</v>
      </c>
      <c r="H20" s="37">
        <f t="shared" si="0"/>
        <v>550</v>
      </c>
      <c r="I20" s="73"/>
      <c r="J20" s="36">
        <f t="shared" si="1"/>
        <v>54.45</v>
      </c>
      <c r="K20" s="36">
        <f t="shared" si="2"/>
        <v>544.5</v>
      </c>
    </row>
    <row r="21" spans="1:11" s="9" customFormat="1" ht="15.75" customHeight="1" x14ac:dyDescent="0.25">
      <c r="A21" s="55" t="s">
        <v>39</v>
      </c>
      <c r="B21" s="49" t="s">
        <v>32</v>
      </c>
      <c r="C21" s="49" t="s">
        <v>41</v>
      </c>
      <c r="D21" s="49" t="s">
        <v>34</v>
      </c>
      <c r="E21" s="53"/>
      <c r="F21" s="62">
        <v>55</v>
      </c>
      <c r="G21" s="49">
        <v>50</v>
      </c>
      <c r="H21" s="37">
        <f t="shared" si="0"/>
        <v>2750</v>
      </c>
      <c r="I21" s="73"/>
      <c r="J21" s="36">
        <f t="shared" si="1"/>
        <v>54.45</v>
      </c>
      <c r="K21" s="36">
        <f t="shared" si="2"/>
        <v>2722.5</v>
      </c>
    </row>
    <row r="22" spans="1:11" s="9" customFormat="1" ht="15.75" customHeight="1" x14ac:dyDescent="0.25">
      <c r="A22" s="55" t="s">
        <v>39</v>
      </c>
      <c r="B22" s="49" t="s">
        <v>32</v>
      </c>
      <c r="C22" s="49" t="s">
        <v>35</v>
      </c>
      <c r="D22" s="49"/>
      <c r="E22" s="53" t="s">
        <v>34</v>
      </c>
      <c r="F22" s="62">
        <v>16.5</v>
      </c>
      <c r="G22" s="49">
        <v>280</v>
      </c>
      <c r="H22" s="37">
        <f t="shared" si="0"/>
        <v>4620</v>
      </c>
      <c r="I22" s="73"/>
      <c r="J22" s="36">
        <f t="shared" si="1"/>
        <v>16.329999999999998</v>
      </c>
      <c r="K22" s="36">
        <f t="shared" si="2"/>
        <v>4573.8</v>
      </c>
    </row>
    <row r="23" spans="1:11" s="9" customFormat="1" ht="15.75" customHeight="1" x14ac:dyDescent="0.25">
      <c r="A23" s="50" t="s">
        <v>42</v>
      </c>
      <c r="B23" s="49" t="s">
        <v>32</v>
      </c>
      <c r="C23" s="49" t="s">
        <v>33</v>
      </c>
      <c r="D23" s="49" t="s">
        <v>34</v>
      </c>
      <c r="E23" s="52"/>
      <c r="F23" s="62">
        <v>3850</v>
      </c>
      <c r="G23" s="49">
        <v>1</v>
      </c>
      <c r="H23" s="37">
        <f t="shared" si="0"/>
        <v>3850</v>
      </c>
      <c r="I23" s="73"/>
      <c r="J23" s="36">
        <f t="shared" si="1"/>
        <v>3811.5</v>
      </c>
      <c r="K23" s="36">
        <f t="shared" si="2"/>
        <v>3811.5</v>
      </c>
    </row>
    <row r="24" spans="1:11" s="9" customFormat="1" ht="15.75" customHeight="1" x14ac:dyDescent="0.25">
      <c r="A24" s="55" t="s">
        <v>42</v>
      </c>
      <c r="B24" s="49" t="s">
        <v>32</v>
      </c>
      <c r="C24" s="49" t="s">
        <v>35</v>
      </c>
      <c r="D24" s="49"/>
      <c r="E24" s="53" t="s">
        <v>34</v>
      </c>
      <c r="F24" s="62">
        <v>16.5</v>
      </c>
      <c r="G24" s="49">
        <v>300</v>
      </c>
      <c r="H24" s="37">
        <f t="shared" si="0"/>
        <v>4950</v>
      </c>
      <c r="I24" s="73"/>
      <c r="J24" s="36">
        <f t="shared" si="1"/>
        <v>16.329999999999998</v>
      </c>
      <c r="K24" s="36">
        <f t="shared" si="2"/>
        <v>4900.5</v>
      </c>
    </row>
    <row r="25" spans="1:11" s="9" customFormat="1" ht="15.75" customHeight="1" x14ac:dyDescent="0.25">
      <c r="A25" s="50" t="s">
        <v>43</v>
      </c>
      <c r="B25" s="49" t="s">
        <v>44</v>
      </c>
      <c r="C25" s="49" t="s">
        <v>33</v>
      </c>
      <c r="D25" s="49" t="s">
        <v>34</v>
      </c>
      <c r="E25" s="52"/>
      <c r="F25" s="62">
        <v>2530</v>
      </c>
      <c r="G25" s="49">
        <v>1</v>
      </c>
      <c r="H25" s="37">
        <f t="shared" si="0"/>
        <v>2530</v>
      </c>
      <c r="I25" s="73"/>
      <c r="J25" s="36">
        <f t="shared" si="1"/>
        <v>2504.6999999999998</v>
      </c>
      <c r="K25" s="36">
        <f t="shared" si="2"/>
        <v>2504.6999999999998</v>
      </c>
    </row>
    <row r="26" spans="1:11" s="9" customFormat="1" ht="15.75" customHeight="1" x14ac:dyDescent="0.25">
      <c r="A26" s="55" t="s">
        <v>43</v>
      </c>
      <c r="B26" s="49" t="s">
        <v>44</v>
      </c>
      <c r="C26" s="49" t="s">
        <v>40</v>
      </c>
      <c r="D26" s="49" t="s">
        <v>34</v>
      </c>
      <c r="E26" s="53"/>
      <c r="F26" s="62">
        <v>55</v>
      </c>
      <c r="G26" s="49">
        <v>10</v>
      </c>
      <c r="H26" s="37">
        <f t="shared" si="0"/>
        <v>550</v>
      </c>
      <c r="I26" s="73"/>
      <c r="J26" s="36">
        <f t="shared" si="1"/>
        <v>54.45</v>
      </c>
      <c r="K26" s="36">
        <f t="shared" si="2"/>
        <v>544.5</v>
      </c>
    </row>
    <row r="27" spans="1:11" s="9" customFormat="1" ht="15.75" customHeight="1" x14ac:dyDescent="0.25">
      <c r="A27" s="55" t="s">
        <v>43</v>
      </c>
      <c r="B27" s="49" t="s">
        <v>44</v>
      </c>
      <c r="C27" s="49" t="s">
        <v>35</v>
      </c>
      <c r="D27" s="49"/>
      <c r="E27" s="53" t="s">
        <v>34</v>
      </c>
      <c r="F27" s="62">
        <v>16.5</v>
      </c>
      <c r="G27" s="49">
        <v>55</v>
      </c>
      <c r="H27" s="37">
        <f t="shared" si="0"/>
        <v>907.5</v>
      </c>
      <c r="I27" s="73"/>
      <c r="J27" s="36">
        <f t="shared" si="1"/>
        <v>16.329999999999998</v>
      </c>
      <c r="K27" s="36">
        <f t="shared" si="2"/>
        <v>898.42</v>
      </c>
    </row>
    <row r="28" spans="1:11" s="9" customFormat="1" ht="15.75" customHeight="1" x14ac:dyDescent="0.25">
      <c r="A28" s="50" t="s">
        <v>45</v>
      </c>
      <c r="B28" s="49" t="s">
        <v>44</v>
      </c>
      <c r="C28" s="49" t="s">
        <v>33</v>
      </c>
      <c r="D28" s="49" t="s">
        <v>34</v>
      </c>
      <c r="E28" s="52"/>
      <c r="F28" s="62">
        <v>2530</v>
      </c>
      <c r="G28" s="49">
        <v>1</v>
      </c>
      <c r="H28" s="37">
        <f t="shared" si="0"/>
        <v>2530</v>
      </c>
      <c r="I28" s="73"/>
      <c r="J28" s="36">
        <f t="shared" si="1"/>
        <v>2504.6999999999998</v>
      </c>
      <c r="K28" s="36">
        <f t="shared" si="2"/>
        <v>2504.6999999999998</v>
      </c>
    </row>
    <row r="29" spans="1:11" s="9" customFormat="1" ht="15.75" customHeight="1" x14ac:dyDescent="0.25">
      <c r="A29" s="55" t="s">
        <v>45</v>
      </c>
      <c r="B29" s="49" t="s">
        <v>44</v>
      </c>
      <c r="C29" s="49" t="s">
        <v>40</v>
      </c>
      <c r="D29" s="49" t="s">
        <v>34</v>
      </c>
      <c r="E29" s="53"/>
      <c r="F29" s="62">
        <v>55</v>
      </c>
      <c r="G29" s="49">
        <v>15</v>
      </c>
      <c r="H29" s="37">
        <f t="shared" si="0"/>
        <v>825</v>
      </c>
      <c r="I29" s="73"/>
      <c r="J29" s="36">
        <f t="shared" si="1"/>
        <v>54.45</v>
      </c>
      <c r="K29" s="36">
        <f t="shared" si="2"/>
        <v>816.75</v>
      </c>
    </row>
    <row r="30" spans="1:11" s="9" customFormat="1" ht="15.75" customHeight="1" x14ac:dyDescent="0.25">
      <c r="A30" s="55" t="s">
        <v>45</v>
      </c>
      <c r="B30" s="49" t="s">
        <v>44</v>
      </c>
      <c r="C30" s="49" t="s">
        <v>35</v>
      </c>
      <c r="D30" s="49"/>
      <c r="E30" s="53" t="s">
        <v>34</v>
      </c>
      <c r="F30" s="62">
        <v>16.5</v>
      </c>
      <c r="G30" s="49">
        <v>80</v>
      </c>
      <c r="H30" s="37">
        <f t="shared" si="0"/>
        <v>1320</v>
      </c>
      <c r="I30" s="73"/>
      <c r="J30" s="36">
        <f t="shared" si="1"/>
        <v>16.329999999999998</v>
      </c>
      <c r="K30" s="36">
        <f t="shared" si="2"/>
        <v>1306.8</v>
      </c>
    </row>
    <row r="31" spans="1:11" s="9" customFormat="1" ht="15.75" customHeight="1" x14ac:dyDescent="0.25">
      <c r="A31" s="55" t="s">
        <v>46</v>
      </c>
      <c r="B31" s="49" t="s">
        <v>44</v>
      </c>
      <c r="C31" s="49" t="s">
        <v>33</v>
      </c>
      <c r="D31" s="49" t="s">
        <v>34</v>
      </c>
      <c r="E31" s="52"/>
      <c r="F31" s="62">
        <v>3080</v>
      </c>
      <c r="G31" s="49">
        <v>1</v>
      </c>
      <c r="H31" s="37">
        <f t="shared" si="0"/>
        <v>3080</v>
      </c>
      <c r="I31" s="73"/>
      <c r="J31" s="36">
        <f t="shared" si="1"/>
        <v>3049.2</v>
      </c>
      <c r="K31" s="36">
        <f t="shared" si="2"/>
        <v>3049.2</v>
      </c>
    </row>
    <row r="32" spans="1:11" s="9" customFormat="1" ht="18.75" x14ac:dyDescent="0.25">
      <c r="A32" s="55" t="s">
        <v>46</v>
      </c>
      <c r="B32" s="49" t="s">
        <v>44</v>
      </c>
      <c r="C32" s="49" t="s">
        <v>35</v>
      </c>
      <c r="D32" s="49"/>
      <c r="E32" s="53" t="s">
        <v>34</v>
      </c>
      <c r="F32" s="62">
        <v>16.5</v>
      </c>
      <c r="G32" s="49">
        <v>70</v>
      </c>
      <c r="H32" s="37">
        <f t="shared" si="0"/>
        <v>1155</v>
      </c>
      <c r="I32" s="73"/>
      <c r="J32" s="36">
        <f t="shared" si="1"/>
        <v>16.329999999999998</v>
      </c>
      <c r="K32" s="36">
        <f t="shared" si="2"/>
        <v>1143.45</v>
      </c>
    </row>
    <row r="33" spans="1:11" s="9" customFormat="1" ht="18.75" x14ac:dyDescent="0.25">
      <c r="A33" s="56" t="s">
        <v>47</v>
      </c>
      <c r="B33" s="49" t="s">
        <v>44</v>
      </c>
      <c r="C33" s="49" t="s">
        <v>33</v>
      </c>
      <c r="D33" s="57" t="s">
        <v>34</v>
      </c>
      <c r="E33" s="52"/>
      <c r="F33" s="62">
        <v>2530</v>
      </c>
      <c r="G33" s="49">
        <v>1</v>
      </c>
      <c r="H33" s="37">
        <f t="shared" si="0"/>
        <v>2530</v>
      </c>
      <c r="I33" s="73"/>
      <c r="J33" s="36">
        <f t="shared" si="1"/>
        <v>2504.6999999999998</v>
      </c>
      <c r="K33" s="36">
        <f t="shared" si="2"/>
        <v>2504.6999999999998</v>
      </c>
    </row>
    <row r="34" spans="1:11" s="9" customFormat="1" ht="18.75" x14ac:dyDescent="0.25">
      <c r="A34" s="56" t="s">
        <v>47</v>
      </c>
      <c r="B34" s="49" t="s">
        <v>44</v>
      </c>
      <c r="C34" s="49" t="s">
        <v>35</v>
      </c>
      <c r="D34" s="49"/>
      <c r="E34" s="52" t="s">
        <v>34</v>
      </c>
      <c r="F34" s="62">
        <v>16.5</v>
      </c>
      <c r="G34" s="49">
        <v>80</v>
      </c>
      <c r="H34" s="37">
        <f t="shared" si="0"/>
        <v>1320</v>
      </c>
      <c r="I34" s="73"/>
      <c r="J34" s="36">
        <f t="shared" si="1"/>
        <v>16.329999999999998</v>
      </c>
      <c r="K34" s="36">
        <f t="shared" si="2"/>
        <v>1306.8</v>
      </c>
    </row>
    <row r="35" spans="1:11" s="9" customFormat="1" ht="18.75" x14ac:dyDescent="0.25">
      <c r="A35" s="56" t="s">
        <v>48</v>
      </c>
      <c r="B35" s="57" t="s">
        <v>49</v>
      </c>
      <c r="C35" s="49" t="s">
        <v>33</v>
      </c>
      <c r="D35" s="49" t="s">
        <v>34</v>
      </c>
      <c r="E35" s="52"/>
      <c r="F35" s="62">
        <v>2530</v>
      </c>
      <c r="G35" s="49">
        <v>1</v>
      </c>
      <c r="H35" s="37">
        <f t="shared" si="0"/>
        <v>2530</v>
      </c>
      <c r="I35" s="73"/>
      <c r="J35" s="36">
        <f t="shared" si="1"/>
        <v>2504.6999999999998</v>
      </c>
      <c r="K35" s="36">
        <f t="shared" si="2"/>
        <v>2504.6999999999998</v>
      </c>
    </row>
    <row r="36" spans="1:11" s="9" customFormat="1" ht="18.75" x14ac:dyDescent="0.25">
      <c r="A36" s="56" t="s">
        <v>48</v>
      </c>
      <c r="B36" s="57" t="s">
        <v>49</v>
      </c>
      <c r="C36" s="49" t="s">
        <v>35</v>
      </c>
      <c r="D36" s="49"/>
      <c r="E36" s="52" t="s">
        <v>34</v>
      </c>
      <c r="F36" s="62">
        <v>16.5</v>
      </c>
      <c r="G36" s="49">
        <v>100</v>
      </c>
      <c r="H36" s="37">
        <f t="shared" si="0"/>
        <v>1650</v>
      </c>
      <c r="I36" s="73"/>
      <c r="J36" s="36">
        <f t="shared" si="1"/>
        <v>16.329999999999998</v>
      </c>
      <c r="K36" s="36">
        <f t="shared" si="2"/>
        <v>1633.5</v>
      </c>
    </row>
    <row r="37" spans="1:11" s="9" customFormat="1" ht="18.75" x14ac:dyDescent="0.25">
      <c r="A37" s="56" t="s">
        <v>50</v>
      </c>
      <c r="B37" s="57" t="s">
        <v>51</v>
      </c>
      <c r="C37" s="49" t="s">
        <v>33</v>
      </c>
      <c r="D37" s="49" t="s">
        <v>34</v>
      </c>
      <c r="E37" s="52"/>
      <c r="F37" s="62">
        <v>2530</v>
      </c>
      <c r="G37" s="49">
        <v>1</v>
      </c>
      <c r="H37" s="37">
        <f t="shared" si="0"/>
        <v>2530</v>
      </c>
      <c r="I37" s="73"/>
      <c r="J37" s="36">
        <f t="shared" si="1"/>
        <v>2504.6999999999998</v>
      </c>
      <c r="K37" s="36">
        <f t="shared" si="2"/>
        <v>2504.6999999999998</v>
      </c>
    </row>
    <row r="38" spans="1:11" s="9" customFormat="1" ht="18.75" x14ac:dyDescent="0.25">
      <c r="A38" s="56" t="s">
        <v>50</v>
      </c>
      <c r="B38" s="57" t="s">
        <v>51</v>
      </c>
      <c r="C38" s="49" t="s">
        <v>35</v>
      </c>
      <c r="D38" s="49"/>
      <c r="E38" s="52" t="s">
        <v>34</v>
      </c>
      <c r="F38" s="62">
        <v>16.5</v>
      </c>
      <c r="G38" s="49">
        <v>40</v>
      </c>
      <c r="H38" s="37">
        <f t="shared" si="0"/>
        <v>660</v>
      </c>
      <c r="I38" s="73"/>
      <c r="J38" s="36">
        <f t="shared" si="1"/>
        <v>16.329999999999998</v>
      </c>
      <c r="K38" s="36">
        <f t="shared" si="2"/>
        <v>653.4</v>
      </c>
    </row>
    <row r="39" spans="1:11" s="9" customFormat="1" ht="18.75" x14ac:dyDescent="0.25">
      <c r="A39" s="56" t="s">
        <v>52</v>
      </c>
      <c r="B39" s="57" t="s">
        <v>32</v>
      </c>
      <c r="C39" s="49" t="s">
        <v>33</v>
      </c>
      <c r="D39" s="49" t="s">
        <v>34</v>
      </c>
      <c r="E39" s="52"/>
      <c r="F39" s="62">
        <v>3850</v>
      </c>
      <c r="G39" s="49">
        <v>1</v>
      </c>
      <c r="H39" s="37">
        <f t="shared" si="0"/>
        <v>3850</v>
      </c>
      <c r="I39" s="73"/>
      <c r="J39" s="36">
        <f t="shared" si="1"/>
        <v>3811.5</v>
      </c>
      <c r="K39" s="36">
        <f t="shared" si="2"/>
        <v>3811.5</v>
      </c>
    </row>
    <row r="40" spans="1:11" s="9" customFormat="1" ht="19.5" thickBot="1" x14ac:dyDescent="0.3">
      <c r="A40" s="58" t="s">
        <v>52</v>
      </c>
      <c r="B40" s="59" t="s">
        <v>32</v>
      </c>
      <c r="C40" s="60" t="s">
        <v>35</v>
      </c>
      <c r="D40" s="60"/>
      <c r="E40" s="61" t="s">
        <v>34</v>
      </c>
      <c r="F40" s="62">
        <v>16.5</v>
      </c>
      <c r="G40" s="49">
        <v>300</v>
      </c>
      <c r="H40" s="37">
        <f t="shared" si="0"/>
        <v>4950</v>
      </c>
      <c r="I40" s="73"/>
      <c r="J40" s="36">
        <f t="shared" si="1"/>
        <v>16.329999999999998</v>
      </c>
      <c r="K40" s="36">
        <f t="shared" si="2"/>
        <v>4900.5</v>
      </c>
    </row>
    <row r="41" spans="1:11" s="9" customFormat="1" ht="15.75" customHeight="1" x14ac:dyDescent="0.25">
      <c r="A41" s="27"/>
      <c r="C41" s="28"/>
      <c r="D41" s="28"/>
      <c r="E41" s="29"/>
      <c r="F41" s="30"/>
      <c r="G41" s="30"/>
      <c r="H41" s="31"/>
      <c r="J41" s="30"/>
      <c r="K41" s="30"/>
    </row>
    <row r="42" spans="1:11" s="9" customFormat="1" x14ac:dyDescent="0.25">
      <c r="B42" s="10"/>
      <c r="C42" s="10"/>
      <c r="D42" s="10"/>
      <c r="E42" s="17"/>
      <c r="F42" s="10"/>
      <c r="G42" s="10"/>
      <c r="K42" s="8"/>
    </row>
    <row r="43" spans="1:11" s="9" customFormat="1" x14ac:dyDescent="0.25">
      <c r="B43" s="10"/>
      <c r="C43" s="10"/>
      <c r="D43" s="10"/>
      <c r="E43" s="17"/>
      <c r="F43" s="10"/>
      <c r="G43" s="10"/>
      <c r="K43" s="8"/>
    </row>
    <row r="44" spans="1:11" s="9" customFormat="1" x14ac:dyDescent="0.25">
      <c r="A44"/>
      <c r="B44" s="10"/>
      <c r="C44" s="10"/>
      <c r="D44" s="10"/>
      <c r="E44" s="17"/>
      <c r="F44" s="10"/>
      <c r="G44" s="10"/>
      <c r="K44" s="8"/>
    </row>
    <row r="45" spans="1:11" s="9" customFormat="1" ht="56.25" x14ac:dyDescent="0.25">
      <c r="A45" s="39" t="s">
        <v>21</v>
      </c>
      <c r="B45" s="37"/>
      <c r="C45" s="10"/>
      <c r="D45" s="10"/>
      <c r="E45" s="17"/>
      <c r="F45" s="10"/>
      <c r="G45" s="10"/>
      <c r="K45" s="8"/>
    </row>
    <row r="46" spans="1:11" ht="37.5" x14ac:dyDescent="0.25">
      <c r="A46" s="39" t="s">
        <v>20</v>
      </c>
      <c r="B46" s="37"/>
      <c r="C46" s="4"/>
      <c r="D46" s="4"/>
      <c r="E46" s="41"/>
      <c r="F46" s="4"/>
      <c r="G46" s="4"/>
      <c r="H46" s="4"/>
      <c r="I46" s="4"/>
      <c r="J46" s="4"/>
      <c r="K46" s="4"/>
    </row>
    <row r="47" spans="1:11" ht="15.75" thickBot="1" x14ac:dyDescent="0.3">
      <c r="B47" s="4"/>
      <c r="C47" s="4"/>
      <c r="D47" s="4"/>
      <c r="E47" s="41"/>
      <c r="F47" s="4"/>
      <c r="G47" s="4"/>
      <c r="H47" s="4"/>
      <c r="I47" s="4"/>
      <c r="J47" s="4"/>
      <c r="K47" s="4"/>
    </row>
    <row r="48" spans="1:11" ht="42.6" customHeight="1" thickBot="1" x14ac:dyDescent="0.3">
      <c r="A48" s="77" t="s">
        <v>5</v>
      </c>
      <c r="B48" s="78"/>
      <c r="C48" s="78"/>
      <c r="D48" s="78"/>
      <c r="E48" s="79"/>
      <c r="F48" s="15"/>
      <c r="G48" s="15"/>
      <c r="H48" s="15"/>
      <c r="I48" s="15"/>
      <c r="J48" s="15"/>
      <c r="K48" s="15"/>
    </row>
    <row r="49" spans="1:11" ht="42.6" customHeight="1" thickBot="1" x14ac:dyDescent="0.3">
      <c r="A49" s="77" t="s">
        <v>2</v>
      </c>
      <c r="B49" s="78"/>
      <c r="C49" s="78"/>
      <c r="D49" s="78"/>
      <c r="E49" s="79"/>
      <c r="F49" s="16"/>
      <c r="G49" s="16"/>
      <c r="H49" s="16"/>
      <c r="I49" s="16"/>
      <c r="J49" s="16"/>
      <c r="K49" s="16"/>
    </row>
    <row r="50" spans="1:11" x14ac:dyDescent="0.25">
      <c r="B50" s="2"/>
      <c r="C50" s="2"/>
      <c r="D50" s="2"/>
      <c r="E50" s="42"/>
      <c r="F50" s="2"/>
      <c r="G50" s="2"/>
      <c r="H50" s="2"/>
      <c r="I50" s="2"/>
      <c r="J50" s="2"/>
      <c r="K50" s="2"/>
    </row>
    <row r="51" spans="1:11" x14ac:dyDescent="0.25">
      <c r="B51" s="5"/>
      <c r="C51" s="2"/>
      <c r="D51" s="2"/>
      <c r="E51" s="42"/>
      <c r="F51" s="2"/>
      <c r="G51" s="2"/>
      <c r="H51" s="2"/>
      <c r="I51" s="2"/>
      <c r="J51" s="2"/>
      <c r="K51" s="2"/>
    </row>
    <row r="52" spans="1:11" x14ac:dyDescent="0.25">
      <c r="B52" s="6" t="s">
        <v>0</v>
      </c>
      <c r="C52" s="3"/>
      <c r="D52" s="3"/>
      <c r="E52" s="43"/>
      <c r="F52" s="3"/>
      <c r="G52" s="3"/>
      <c r="H52" s="3"/>
      <c r="I52" s="3"/>
      <c r="J52" s="3"/>
      <c r="K52" s="7" t="s">
        <v>3</v>
      </c>
    </row>
    <row r="53" spans="1:11" x14ac:dyDescent="0.25">
      <c r="B53" s="18"/>
      <c r="C53" s="18"/>
      <c r="D53" s="18"/>
      <c r="E53" s="43"/>
      <c r="F53" s="3"/>
      <c r="G53" s="3"/>
      <c r="H53" s="3"/>
      <c r="I53" s="3"/>
      <c r="J53" s="18"/>
      <c r="K53" s="18"/>
    </row>
    <row r="54" spans="1:11" x14ac:dyDescent="0.25">
      <c r="B54" s="18" t="s">
        <v>1</v>
      </c>
      <c r="C54" s="18"/>
      <c r="D54" s="18"/>
      <c r="E54" s="43"/>
      <c r="F54" s="3"/>
      <c r="G54" s="3"/>
      <c r="H54" s="3"/>
      <c r="I54" s="3"/>
      <c r="J54" s="18"/>
      <c r="K54" s="19" t="s">
        <v>4</v>
      </c>
    </row>
  </sheetData>
  <autoFilter ref="A10:O40" xr:uid="{A639BAD0-6D19-4151-ABBB-07C3E08B80E6}"/>
  <mergeCells count="7">
    <mergeCell ref="I11:I40"/>
    <mergeCell ref="A1:F1"/>
    <mergeCell ref="A49:E49"/>
    <mergeCell ref="A48:E48"/>
    <mergeCell ref="A3:F3"/>
    <mergeCell ref="A4:F4"/>
    <mergeCell ref="A2:F2"/>
  </mergeCells>
  <pageMargins left="0.70866141732283472" right="0.70866141732283472" top="0.74803149606299213" bottom="0.74803149606299213" header="0.31496062992125984" footer="0.31496062992125984"/>
  <pageSetup paperSize="9" scale="3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23D96-8EF4-42DE-AEBF-3ADE271F8686}">
  <dimension ref="A1:A4"/>
  <sheetViews>
    <sheetView workbookViewId="0">
      <selection sqref="A1:A4"/>
    </sheetView>
  </sheetViews>
  <sheetFormatPr defaultRowHeight="15" x14ac:dyDescent="0.25"/>
  <sheetData>
    <row r="1" spans="1:1" ht="18.75" x14ac:dyDescent="0.3">
      <c r="A1" s="35" t="s">
        <v>14</v>
      </c>
    </row>
    <row r="2" spans="1:1" ht="18.75" x14ac:dyDescent="0.3">
      <c r="A2" s="35" t="s">
        <v>15</v>
      </c>
    </row>
    <row r="3" spans="1:1" ht="18.75" x14ac:dyDescent="0.3">
      <c r="A3" s="35" t="s">
        <v>16</v>
      </c>
    </row>
    <row r="4" spans="1:1" ht="18.75" x14ac:dyDescent="0.3">
      <c r="A4" s="35" t="s">
        <v>17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Schema offerta econ </vt:lpstr>
      <vt:lpstr>Foglio1</vt:lpstr>
      <vt:lpstr>'Schema offerta econ '!Area_stampa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2026-10-19T08:02:02Z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